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20730" windowHeight="11760" activeTab="0"/>
  </bookViews>
  <sheets>
    <sheet name="380-пп (Отчёт)" sheetId="1" r:id="rId1"/>
  </sheets>
  <definedNames>
    <definedName name="Par179" localSheetId="0">'380-пп (Отчёт)'!$A$48</definedName>
    <definedName name="Par180" localSheetId="0">'380-пп (Отчёт)'!$B$48</definedName>
    <definedName name="Par203" localSheetId="0">'380-пп (Отчёт)'!$E$56</definedName>
    <definedName name="Par204" localSheetId="0">'380-пп (Отчёт)'!$F$56</definedName>
    <definedName name="Par208" localSheetId="0">'380-пп (Отчёт)'!#REF!</definedName>
    <definedName name="Par217" localSheetId="0">'380-пп (Отчёт)'!$A$57</definedName>
    <definedName name="Par235" localSheetId="0">'380-пп (Отчёт)'!$A$59</definedName>
    <definedName name="Par253" localSheetId="0">'380-пп (Отчёт)'!$A$62</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(Отчёт)'!$A$1:$L$88</definedName>
  </definedNames>
  <calcPr fullCalcOnLoad="1"/>
</workbook>
</file>

<file path=xl/sharedStrings.xml><?xml version="1.0" encoding="utf-8"?>
<sst xmlns="http://schemas.openxmlformats.org/spreadsheetml/2006/main" count="171" uniqueCount="120">
  <si>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</si>
  <si>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</si>
  <si>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</si>
  <si>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</si>
  <si>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</si>
  <si>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</si>
  <si>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</si>
  <si>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</si>
  <si>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</si>
  <si>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</si>
  <si>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</si>
  <si>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</si>
  <si>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</si>
  <si>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</si>
  <si>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</si>
  <si>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</si>
  <si>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</si>
  <si>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</si>
  <si>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</si>
  <si>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</si>
  <si>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</si>
  <si>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</si>
  <si>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</si>
  <si>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</si>
  <si>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</si>
  <si>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</si>
  <si>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</si>
  <si>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</si>
  <si>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</si>
  <si>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</si>
  <si>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за отчетный период с </t>
    </r>
    <r>
      <rPr>
        <b/>
        <u val="single"/>
        <sz val="16"/>
        <color indexed="56"/>
        <rFont val="Times New Roman"/>
        <family val="1"/>
      </rPr>
      <t>01.01.2015</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31.12.2015</t>
    </r>
  </si>
  <si>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</si>
  <si>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</si>
  <si>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r>
      <t xml:space="preserve">(6 месяцев, 9 месяцев, </t>
    </r>
    <r>
      <rPr>
        <u val="single"/>
        <sz val="11"/>
        <color indexed="8"/>
        <rFont val="Times New Roman"/>
        <family val="1"/>
      </rPr>
      <t>год</t>
    </r>
    <r>
      <rPr>
        <sz val="11"/>
        <color indexed="8"/>
        <rFont val="Times New Roman"/>
        <family val="1"/>
      </rPr>
      <t>)</t>
    </r>
  </si>
  <si>
    <t>Услуги</t>
  </si>
  <si>
    <t>1.2.</t>
  </si>
  <si>
    <t>1.1.</t>
  </si>
  <si>
    <t>2.1.</t>
  </si>
  <si>
    <t>2.2.</t>
  </si>
  <si>
    <t>3.1.</t>
  </si>
  <si>
    <t>3.2.</t>
  </si>
  <si>
    <t>4.1.</t>
  </si>
  <si>
    <t>4.2.</t>
  </si>
  <si>
    <t>5.1.</t>
  </si>
  <si>
    <t>5.2.</t>
  </si>
  <si>
    <t>6.1.</t>
  </si>
  <si>
    <t>6.2.</t>
  </si>
  <si>
    <t>7.1.</t>
  </si>
  <si>
    <t>7.2.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</si>
  <si>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</si>
  <si>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</si>
  <si>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</si>
  <si>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</si>
  <si>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</si>
  <si>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</si>
  <si>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</si>
  <si>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</si>
  <si>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СОГЛАСОВАНО</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</si>
  <si>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</si>
  <si>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</si>
  <si>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</si>
  <si>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</si>
  <si>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r>
      <rPr>
        <b/>
        <sz val="11"/>
        <rFont val="Times New Roman"/>
        <family val="1"/>
      </rPr>
      <t>Государственная услуга 1</t>
    </r>
    <r>
      <rPr>
        <sz val="11"/>
        <rFont val="Times New Roman"/>
        <family val="1"/>
      </rPr>
      <t xml:space="preserve"> (социально-бытовые услуги, предоставляемые получателям социальных услуг отделением социального обслуживания на дому)</t>
    </r>
  </si>
  <si>
    <r>
      <rPr>
        <b/>
        <sz val="11"/>
        <rFont val="Times New Roman"/>
        <family val="1"/>
      </rPr>
      <t>Государственная услуга 2</t>
    </r>
    <r>
      <rPr>
        <sz val="11"/>
        <rFont val="Times New Roman"/>
        <family val="1"/>
      </rPr>
      <t xml:space="preserve"> (социально-медицинские услуги, предоставляемые получателям социальных услуг отделением социального обслуживания на дому)</t>
    </r>
  </si>
  <si>
    <r>
      <rPr>
        <b/>
        <sz val="11"/>
        <rFont val="Times New Roman"/>
        <family val="1"/>
      </rPr>
      <t>Государственная услуга 3</t>
    </r>
    <r>
      <rPr>
        <sz val="11"/>
        <rFont val="Times New Roman"/>
        <family val="1"/>
      </rPr>
      <t xml:space="preserve"> (социально-психологические услуги, предоставляемые получателям социальных услуг отделением социального обслуживания на дому)</t>
    </r>
  </si>
  <si>
    <r>
      <rPr>
        <b/>
        <sz val="11"/>
        <rFont val="Times New Roman"/>
        <family val="1"/>
      </rPr>
      <t>Государственная услуга 4</t>
    </r>
    <r>
      <rPr>
        <sz val="11"/>
        <rFont val="Times New Roman"/>
        <family val="1"/>
      </rPr>
      <t xml:space="preserve"> (социально-педагогические услуги, предоставляемые получателям социальных услуг отделением социального обслуживания на дому)</t>
    </r>
  </si>
  <si>
    <r>
      <t>Государственная услуга 5</t>
    </r>
    <r>
      <rPr>
        <sz val="11"/>
        <rFont val="Times New Roman"/>
        <family val="1"/>
      </rPr>
      <t xml:space="preserve"> (социально-трудовые услуги ,предоставляемые получателям социальных услуг отделением социального обслуживания на дому)</t>
    </r>
  </si>
  <si>
    <r>
      <t xml:space="preserve">Государственная услуга 6 </t>
    </r>
    <r>
      <rPr>
        <sz val="11"/>
        <rFont val="Times New Roman"/>
        <family val="1"/>
      </rPr>
      <t xml:space="preserve"> (социально-правовые услуги, предоставляемые получателям социальных услуг отделением социального обслуживания на дому)</t>
    </r>
  </si>
  <si>
    <r>
      <t xml:space="preserve">Государственная услуга 7 </t>
    </r>
    <r>
      <rPr>
        <sz val="11"/>
        <rFont val="Times New Roman"/>
        <family val="1"/>
      </rPr>
      <t>(услуги в целях повышения коммуникативного потенциала получателей социальных услуг, имеющих ограничения жизнедеятельности, предоставляемые получателям социальных услуг отделением социального обслуживания на дому)</t>
    </r>
  </si>
  <si>
    <r>
      <t xml:space="preserve">Государственная услуга 1 </t>
    </r>
    <r>
      <rPr>
        <sz val="11"/>
        <rFont val="Times New Roman"/>
        <family val="1"/>
      </rPr>
      <t>(содействие в получении юридической помощи в целях защиты прав и законных интересов получателей социальных услуг)</t>
    </r>
  </si>
  <si>
    <r>
      <rPr>
        <b/>
        <sz val="11"/>
        <rFont val="Times New Roman"/>
        <family val="1"/>
      </rPr>
      <t xml:space="preserve">Государственная услуга 2 </t>
    </r>
    <r>
      <rPr>
        <sz val="11"/>
        <rFont val="Times New Roman"/>
        <family val="1"/>
      </rPr>
      <t>(содействие в получении экстренной психологической помощи с привлечением к этой работе психологов и священнослужителей)</t>
    </r>
  </si>
  <si>
    <t>чел.</t>
  </si>
  <si>
    <r>
      <t>Количество граждан, получивших экстренную психологическую помощь с привлечением к этой работе психолог и с</t>
    </r>
    <r>
      <rPr>
        <sz val="12"/>
        <color indexed="8"/>
        <rFont val="Times New Roman"/>
        <family val="1"/>
      </rPr>
      <t>вященнослужителей</t>
    </r>
    <r>
      <rPr>
        <sz val="11"/>
        <color indexed="8"/>
        <rFont val="Times New Roman"/>
        <family val="1"/>
      </rPr>
      <t xml:space="preserve"> </t>
    </r>
  </si>
  <si>
    <t xml:space="preserve">Количество граждан, получивших юридическую помощь в целях защиты прав и законных интересов получателей социальных услуг </t>
  </si>
  <si>
    <t xml:space="preserve">Количество социально-бытовых услуг, предоставляемых отделением социального обслуживания на дому </t>
  </si>
  <si>
    <t xml:space="preserve">Количество социально  -медицинских услуг, предоставляемых отделением социального обслуживания на дому </t>
  </si>
  <si>
    <t xml:space="preserve">Количество социально-психологических услуг, предоставляемых отделением социального обслуживания на дому </t>
  </si>
  <si>
    <t xml:space="preserve">Количество социально-педагогических услуг, предоставляемых отделением социального обслуживания на дому </t>
  </si>
  <si>
    <t xml:space="preserve">Количество социально-трудовых услуг, предоставляемых отделением социального обслуживания на дому </t>
  </si>
  <si>
    <t xml:space="preserve">Количество социально-правовых услуг, предоставляемых отделением социального обслуживания на дому </t>
  </si>
  <si>
    <t xml:space="preserve">Количество услуг в целях повышения коммуникативного потенциала получателей социальных услуг, имеющих ограничения жизнедеятельности </t>
  </si>
  <si>
    <t>Наименование работы 1 "Содействие в предоставлении социальной помощи, направленной на поддержание жизнедеятельности граждан, нуждающихся в социальной поддержке"</t>
  </si>
  <si>
    <t>Наименование работы 2 "Социальное сопровождение семей с детьми"</t>
  </si>
  <si>
    <t>семья</t>
  </si>
  <si>
    <t>Наименование работы 3 "Обследование семей с детьми, находящихся в социально опасном положении."</t>
  </si>
  <si>
    <t>Наименование работы 4 "Предоставление различных видов и форм социальной поддержке семьям и детям."</t>
  </si>
  <si>
    <t>Количество семей</t>
  </si>
  <si>
    <t>Наименование работы 5 "Доставка отдельны категорий граждан Тверской области к социально значимым объектам"</t>
  </si>
  <si>
    <t>выезды</t>
  </si>
  <si>
    <t>Наименование работы 6 "Организация досуговой работы с гражданами пожилого возраста, инвалидами и семьями."</t>
  </si>
  <si>
    <t>Количество занятий</t>
  </si>
  <si>
    <t>Наименование работы 7 "Проведение акций и социально - значимых мероприятий "</t>
  </si>
  <si>
    <t>Количество граждан</t>
  </si>
  <si>
    <t>1.3.</t>
  </si>
  <si>
    <t>Показатель 1: Доля получателей социальных услуг, удовлетворенных результатом предоставления социально-бытового обслуживания на дому (из числа опрошенных) %</t>
  </si>
  <si>
    <t xml:space="preserve">Показатель 2: Доля граждан, получивших социально-бытовые услуги в организациях социального облуживания,  в общем числе граждан, обратившихся за получением социально-бытовых услуг в организации социального облуживания </t>
  </si>
  <si>
    <t>Показатель 3: Количество обоснованных жалоб получателей социальных услуг, поступивших к поставщику, оказывающему социальные услуги, и/или вышестоящий орган системы социальной защиты населения Тверской области</t>
  </si>
  <si>
    <t>Ед.</t>
  </si>
  <si>
    <t>2.3.</t>
  </si>
  <si>
    <t>Показатель 1: Доля получателей социальных услуг, удовлетворенных результатом предоставления социально-медицинского обслуживания на дому (из числа опрошенных) %</t>
  </si>
  <si>
    <t xml:space="preserve">Показатель 2: Доля граждан, получивших социально-медицинские услуги в организациях социального облуживания,  в общем числе граждан, обратившихся за получением социально-медицинских услуг в организации социального облуживания </t>
  </si>
  <si>
    <t>3.3.</t>
  </si>
  <si>
    <t>Показатель 1: Доля получателей социальных услуг, удовлетворенных результатом предоставления социально-психологического обслуживания на дому (из числа опрошенных) %</t>
  </si>
  <si>
    <t xml:space="preserve">Показатель 2: Доля граждан, получивших социально-психологические услуги в организациях социального облуживания,  в общем числе граждан, обратившихся за получением социально-психологических услуг в организации социального облуживания </t>
  </si>
  <si>
    <t>Показатель 1: Доля получателей социальных услуг, удовлетворенных результатом предоставления социально-педагогического обслуживания на дому (из числа опрошенных) %</t>
  </si>
  <si>
    <t xml:space="preserve">Показатель 2: Доля граждан, получивших социально-педагогические услуги в организациях социального облуживания,  в общем числе граждан, обратившихся за получением социально-педагогические услуг в организации социального облуживания </t>
  </si>
  <si>
    <t>4.3.</t>
  </si>
  <si>
    <t>Показатель 1: Доля получателей социальных услуг, удовлетворенных результатом предоставления социально-трудового обслуживания на дому (из числа опрошенных) %</t>
  </si>
  <si>
    <t xml:space="preserve">Показатель 2: Доля граждан, получивших социально-трудовые услуги в организациях социального облуживания,  в общем числе граждан, обратившихся за получением социально-правовых услуг в организации социального облуживания </t>
  </si>
  <si>
    <t>5.3.</t>
  </si>
  <si>
    <t>Показатель 1: Доля получателей социальных услуг, удовлетворенных результатом предоставления социально-правового обслуживания на дому (из числа опрошенных) %</t>
  </si>
  <si>
    <t xml:space="preserve">Показатель 2: Доля граждан, получивших социально-правовые услуги в организациях социального облуживания,  в общем числе граждан, обратившихся за получением социально-правовых услуг в организации социального облуживания </t>
  </si>
  <si>
    <t>6.3.</t>
  </si>
  <si>
    <t>Показатель 1: Доля получателей социальных услуг, имеющих ограничения жизнедеятельности удовлетворенных результатом предоставления социального обслуживания на дому (из числа опрошенных) %</t>
  </si>
  <si>
    <t xml:space="preserve">Показатель 2: Доля получателей социальных услуг, имеющих ограничения жизнедеятельности в организациях социального облуживания,  в общем числе граждан, обратившихся за получением социальных услуг в организации социального облуживания </t>
  </si>
  <si>
    <t>7.3.</t>
  </si>
  <si>
    <t>Показатель 1: Доля получателей, удовлетворённых качеством предоставления срочного социального обслуживания от общего числа опрошенных получателей, получивших социальные услуги в рамках срочного социального обслуживания</t>
  </si>
  <si>
    <t>Министр социальной защиты населения Тверской области
_______________Е.В. Хохлова
"22"  марта  2016 г.</t>
  </si>
  <si>
    <t xml:space="preserve"> «Комплексный центр социального облуживания населения" Селижаровского района</t>
  </si>
  <si>
    <t>___________ЖУКОВА Г.Е.
 "15" марта 2016 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</si>
</sst>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000"/>
    <numFmt numFmtId="170" formatCode="#,##0.000"/>
    <numFmt numFmtId="171" formatCode="#,##0.0000"/>
    <numFmt numFmtId="172" formatCode="0.0%"/>
    <numFmt numFmtId="173" formatCode="#,##0.000000"/>
    <numFmt numFmtId="174" formatCode="0.000000"/>
    <numFmt numFmtId="175" formatCode="#,##0.0"/>
  </numFmts>
  <fonts count="5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2" fillId="31" borderId="0" applyNumberFormat="0" applyBorder="0" applyAlignment="0" applyProtection="0"/>
  </cellStyleXfs>
  <cellXfs count="53">
    <xf numFmtId="0" fontId="0" fillId="0" borderId="0" xfId="0" applyFont="1" applyAlignment="1">
      <alignment/>
    </xf>
    <xf numFmtId="0" fontId="2" fillId="0" borderId="10" xfId="0" applyFont="1" applyBorder="1" applyAlignment="1">
      <alignment horizontal="center" vertical="center" wrapText="1"/>
    </xf>
    <xf numFmtId="16"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11" fillId="0" borderId="10" xfId="0" applyFont="1" applyBorder="1" applyAlignment="1">
      <alignment vertical="center" wrapText="1"/>
    </xf>
    <xf numFmtId="0" fontId="0" fillId="0" borderId="10" xfId="0" applyBorder="1" applyAlignment="1">
      <alignment/>
    </xf>
    <xf numFmtId="0" fontId="0" fillId="0" borderId="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0" fontId="14" fillId="0" borderId="10" xfId="0" applyFont="1" applyBorder="1" applyAlignment="1">
      <alignment vertical="top" wrapText="1"/>
    </xf>
    <xf numFmtId="0" fontId="7" fillId="0" borderId="10" xfId="0" applyFont="1" applyBorder="1" applyAlignment="1">
      <alignment horizontal="left" vertical="top" wrapText="1"/>
    </xf>
    <xf numFmtId="4" fontId="2" fillId="0" borderId="10" xfId="0" applyNumberFormat="1" applyFont="1" applyBorder="1" applyAlignment="1">
      <alignment horizontal="center" vertical="center" wrapText="1"/>
    </xf>
    <xf numFmtId="9" fontId="0" fillId="0" borderId="0" xfId="57"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7" fillId="0" borderId="10" xfId="0" applyFont="1" applyBorder="1" applyAlignment="1">
      <alignment horizontal="center" vertical="top"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4" fontId="0" fillId="0" borderId="0" xfId="0" applyNumberFormat="1" applyBorder="1" applyAlignment="1">
      <alignment/>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6" fillId="0" borderId="10" xfId="0" applyFont="1" applyBorder="1" applyAlignment="1">
      <alignment horizontal="center" vertical="center" wrapText="1"/>
    </xf>
    <xf numFmtId="9" fontId="16" fillId="0" borderId="10" xfId="0" applyNumberFormat="1" applyFont="1" applyBorder="1" applyAlignment="1">
      <alignment horizontal="center" vertical="center"/>
    </xf>
    <xf numFmtId="10" fontId="16" fillId="0" borderId="10" xfId="0" applyNumberFormat="1" applyFont="1" applyBorder="1" applyAlignment="1">
      <alignment horizontal="center" vertical="center" wrapText="1"/>
    </xf>
    <xf numFmtId="174" fontId="2" fillId="0" borderId="10" xfId="0" applyNumberFormat="1" applyFont="1" applyBorder="1" applyAlignment="1">
      <alignment horizontal="center" vertical="center" wrapText="1"/>
    </xf>
    <xf numFmtId="175" fontId="16"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center" vertical="center"/>
    </xf>
    <xf numFmtId="170" fontId="13" fillId="0" borderId="11" xfId="0" applyNumberFormat="1" applyFont="1" applyFill="1" applyBorder="1" applyAlignment="1">
      <alignment horizontal="center" vertical="center" wrapText="1"/>
    </xf>
    <xf numFmtId="170" fontId="13" fillId="0" borderId="12" xfId="0" applyNumberFormat="1" applyFont="1" applyFill="1" applyBorder="1" applyAlignment="1">
      <alignment horizontal="center" vertical="center" wrapText="1"/>
    </xf>
    <xf numFmtId="170" fontId="13" fillId="0" borderId="13"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20088225" y="9115425"/>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9096375"/>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1962150</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97975" y="9572625"/>
          <a:ext cx="1876425" cy="0"/>
        </a:xfrm>
        <a:prstGeom prst="rect">
          <a:avLst/>
        </a:prstGeom>
        <a:solidFill>
          <a:srgbClr val="F2DCDB"/>
        </a:solidFill>
        <a:ln w="9525" cmpd="sng">
          <a:noFill/>
        </a:ln>
      </xdr:spPr>
    </xdr:pic>
    <xdr:clientData/>
  </xdr:twoCellAnchor>
  <xdr:twoCellAnchor>
    <xdr:from>
      <xdr:col>3</xdr:col>
      <xdr:colOff>390525</xdr:colOff>
      <xdr:row>48</xdr:row>
      <xdr:rowOff>0</xdr:rowOff>
    </xdr:from>
    <xdr:to>
      <xdr:col>3</xdr:col>
      <xdr:colOff>2105025</xdr:colOff>
      <xdr:row>48</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252793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8"/>
  <sheetViews>
    <sheetView tabSelected="1" view="pageBreakPreview" zoomScale="73" zoomScaleNormal="60" zoomScaleSheetLayoutView="73" workbookViewId="0" topLeftCell="A37">
      <selection activeCell="D82" sqref="D82:H84"/>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8" t="s">
        <v>56</v>
      </c>
      <c r="C1" s="25"/>
      <c r="F1" s="28" t="s">
        <v>57</v>
      </c>
      <c r="G1" s="4"/>
    </row>
    <row r="2" spans="2:7" ht="30">
      <c r="B2" s="27" t="s">
        <v>58</v>
      </c>
      <c r="C2" s="26"/>
      <c r="F2" s="51" t="s">
        <v>117</v>
      </c>
      <c r="G2" s="4"/>
    </row>
    <row r="3" spans="2:7" ht="45">
      <c r="B3" s="29" t="str">
        <f>A7</f>
        <v> «Комплексный центр социального облуживания населения" Селижаровского района</v>
      </c>
      <c r="C3" s="26"/>
      <c r="F3" s="51"/>
      <c r="G3" s="4"/>
    </row>
    <row r="4" spans="2:7" ht="45">
      <c r="B4" s="29" t="s">
        <v>119</v>
      </c>
      <c r="C4" s="26"/>
      <c r="F4" s="51"/>
      <c r="G4" s="4"/>
    </row>
    <row r="5" spans="1:7" ht="15.75">
      <c r="A5" s="42" t="s">
        <v>6</v>
      </c>
      <c r="B5" s="42"/>
      <c r="C5" s="42"/>
      <c r="D5" s="42"/>
      <c r="E5" s="42"/>
      <c r="F5" s="42"/>
      <c r="G5" s="42"/>
    </row>
    <row r="6" spans="1:7" ht="15">
      <c r="A6" s="52" t="s">
        <v>59</v>
      </c>
      <c r="B6" s="52"/>
      <c r="C6" s="52"/>
      <c r="D6" s="52"/>
      <c r="E6" s="52"/>
      <c r="F6" s="52"/>
      <c r="G6" s="52"/>
    </row>
    <row r="7" spans="1:7" ht="15">
      <c r="A7" s="43" t="s">
        <v>118</v>
      </c>
      <c r="B7" s="43"/>
      <c r="C7" s="43"/>
      <c r="D7" s="43"/>
      <c r="E7" s="43"/>
      <c r="F7" s="43"/>
      <c r="G7" s="43"/>
    </row>
    <row r="8" spans="1:7" ht="15">
      <c r="A8" s="44" t="s">
        <v>4</v>
      </c>
      <c r="B8" s="44"/>
      <c r="C8" s="44"/>
      <c r="D8" s="44"/>
      <c r="E8" s="44"/>
      <c r="F8" s="44"/>
      <c r="G8" s="44"/>
    </row>
    <row r="9" spans="1:7" ht="15">
      <c r="A9" s="44"/>
      <c r="B9" s="44"/>
      <c r="C9" s="44"/>
      <c r="D9" s="44"/>
      <c r="E9" s="44"/>
      <c r="F9" s="44"/>
      <c r="G9" s="44"/>
    </row>
    <row r="10" spans="1:7" ht="20.25">
      <c r="A10" s="44" t="s">
        <v>30</v>
      </c>
      <c r="B10" s="44"/>
      <c r="C10" s="44"/>
      <c r="D10" s="44"/>
      <c r="E10" s="44"/>
      <c r="F10" s="44"/>
      <c r="G10" s="44"/>
    </row>
    <row r="11" spans="1:7" ht="15">
      <c r="A11" s="44" t="s">
        <v>33</v>
      </c>
      <c r="B11" s="44"/>
      <c r="C11" s="44"/>
      <c r="D11" s="44"/>
      <c r="E11" s="44"/>
      <c r="F11" s="44"/>
      <c r="G11" s="44"/>
    </row>
    <row r="12" spans="1:7" ht="11.25" customHeight="1">
      <c r="A12" s="44"/>
      <c r="B12" s="44"/>
      <c r="C12" s="44"/>
      <c r="D12" s="44"/>
      <c r="E12" s="44"/>
      <c r="F12" s="44"/>
      <c r="G12" s="44"/>
    </row>
    <row r="13" spans="1:7" ht="15">
      <c r="A13" s="44" t="s">
        <v>7</v>
      </c>
      <c r="B13" s="44"/>
      <c r="C13" s="44"/>
      <c r="D13" s="44"/>
      <c r="E13" s="44"/>
      <c r="F13" s="44"/>
      <c r="G13" s="44"/>
    </row>
    <row r="14" spans="1:7" ht="15">
      <c r="A14" s="44" t="s">
        <v>3</v>
      </c>
      <c r="B14" s="44"/>
      <c r="C14" s="44"/>
      <c r="D14" s="44"/>
      <c r="E14" s="44"/>
      <c r="F14" s="44"/>
      <c r="G14" s="44"/>
    </row>
    <row r="15" ht="18.75" customHeight="1"/>
    <row r="16" spans="1:7" ht="195.75" customHeight="1">
      <c r="A16" s="1" t="s">
        <v>0</v>
      </c>
      <c r="B16" s="10" t="s">
        <v>50</v>
      </c>
      <c r="C16" s="10" t="s">
        <v>51</v>
      </c>
      <c r="D16" s="10" t="s">
        <v>52</v>
      </c>
      <c r="E16" s="10" t="s">
        <v>53</v>
      </c>
      <c r="F16" s="1" t="s">
        <v>29</v>
      </c>
      <c r="G16" s="9" t="s">
        <v>5</v>
      </c>
    </row>
    <row r="17" spans="1:7" ht="15">
      <c r="A17" s="1">
        <v>1</v>
      </c>
      <c r="B17" s="1">
        <v>2</v>
      </c>
      <c r="C17" s="1">
        <v>3</v>
      </c>
      <c r="D17" s="1">
        <v>4</v>
      </c>
      <c r="E17" s="1">
        <v>5</v>
      </c>
      <c r="F17" s="1" t="s">
        <v>49</v>
      </c>
      <c r="G17" s="1">
        <v>7</v>
      </c>
    </row>
    <row r="18" spans="1:8" ht="23.25" customHeight="1">
      <c r="A18" s="13"/>
      <c r="B18" s="13">
        <v>7612755.86</v>
      </c>
      <c r="C18" s="13">
        <v>254447.55</v>
      </c>
      <c r="D18" s="13">
        <v>2599.98</v>
      </c>
      <c r="E18" s="13">
        <v>7729018.56</v>
      </c>
      <c r="F18" s="13">
        <f>E18/(B18+C18+D18)</f>
        <v>0.9821107563908276</v>
      </c>
      <c r="G18" s="13" t="str">
        <f>IF(F18&lt;0.8,"!!!!!!!!!!!","-")</f>
        <v>-</v>
      </c>
      <c r="H18" s="14"/>
    </row>
    <row r="19" spans="1:7" ht="23.25" customHeight="1">
      <c r="A19" s="8"/>
      <c r="B19" s="8"/>
      <c r="C19" s="8"/>
      <c r="D19" s="8"/>
      <c r="E19" s="32"/>
      <c r="F19" s="8"/>
      <c r="G19" s="8"/>
    </row>
    <row r="20" spans="1:7" ht="15">
      <c r="A20" s="44" t="s">
        <v>8</v>
      </c>
      <c r="B20" s="44"/>
      <c r="C20" s="44"/>
      <c r="D20" s="44"/>
      <c r="E20" s="44"/>
      <c r="F20" s="44"/>
      <c r="G20" s="44"/>
    </row>
    <row r="21" spans="1:7" ht="15">
      <c r="A21" s="44" t="s">
        <v>9</v>
      </c>
      <c r="B21" s="44"/>
      <c r="C21" s="44"/>
      <c r="D21" s="44"/>
      <c r="E21" s="44"/>
      <c r="F21" s="44"/>
      <c r="G21" s="44"/>
    </row>
    <row r="23" spans="1:12" ht="114.75" customHeight="1">
      <c r="A23" s="41" t="s">
        <v>0</v>
      </c>
      <c r="B23" s="41" t="s">
        <v>1</v>
      </c>
      <c r="C23" s="41" t="s">
        <v>2</v>
      </c>
      <c r="D23" s="41" t="s">
        <v>10</v>
      </c>
      <c r="E23" s="41" t="s">
        <v>11</v>
      </c>
      <c r="F23" s="48" t="s">
        <v>12</v>
      </c>
      <c r="G23" s="48" t="s">
        <v>13</v>
      </c>
      <c r="H23" s="49" t="s">
        <v>61</v>
      </c>
      <c r="I23" s="48" t="s">
        <v>14</v>
      </c>
      <c r="J23" s="41" t="s">
        <v>60</v>
      </c>
      <c r="K23" s="48" t="s">
        <v>32</v>
      </c>
      <c r="L23" s="41" t="s">
        <v>15</v>
      </c>
    </row>
    <row r="24" spans="1:12" ht="15">
      <c r="A24" s="41"/>
      <c r="B24" s="41"/>
      <c r="C24" s="41"/>
      <c r="D24" s="41"/>
      <c r="E24" s="41"/>
      <c r="F24" s="48"/>
      <c r="G24" s="48"/>
      <c r="H24" s="50"/>
      <c r="I24" s="48"/>
      <c r="J24" s="41"/>
      <c r="K24" s="48"/>
      <c r="L24" s="41"/>
    </row>
    <row r="25" spans="1:12" ht="15">
      <c r="A25" s="1">
        <v>1</v>
      </c>
      <c r="B25" s="1">
        <v>2</v>
      </c>
      <c r="C25" s="1">
        <v>3</v>
      </c>
      <c r="D25" s="1">
        <v>4</v>
      </c>
      <c r="E25" s="1">
        <v>5</v>
      </c>
      <c r="F25" s="1">
        <v>6</v>
      </c>
      <c r="G25" s="1">
        <v>7</v>
      </c>
      <c r="H25" s="1">
        <v>8</v>
      </c>
      <c r="I25" s="1">
        <v>9</v>
      </c>
      <c r="J25" s="1">
        <v>10</v>
      </c>
      <c r="K25" s="1">
        <v>11</v>
      </c>
      <c r="L25" s="1">
        <v>12</v>
      </c>
    </row>
    <row r="26" spans="1:12" s="5" customFormat="1" ht="85.5" customHeight="1">
      <c r="A26" s="1">
        <v>1</v>
      </c>
      <c r="B26" s="6"/>
      <c r="C26" s="16" t="s">
        <v>62</v>
      </c>
      <c r="D26" s="16" t="s">
        <v>74</v>
      </c>
      <c r="E26" s="13" t="s">
        <v>34</v>
      </c>
      <c r="F26" s="16">
        <v>48945</v>
      </c>
      <c r="G26" s="16">
        <v>48945</v>
      </c>
      <c r="H26" s="16">
        <f>ROUND(G26/F26,2)</f>
        <v>1</v>
      </c>
      <c r="I26" s="13">
        <v>3445.4377</v>
      </c>
      <c r="J26" s="39">
        <f aca="true" t="shared" si="0" ref="J26:J41">I26/SUM($I$26:$I$41)</f>
        <v>0.6410680958062976</v>
      </c>
      <c r="K26" s="45">
        <f>SUM(H26*J26,H27*J27,H28*J28,H29*J29,H30*J30,H31*J31,H41*J41,H32*J32,H33*J33,H34*J34,H35*J35,H36*J36,H37*J37,H38*J38,H39*J39,H40*J40)</f>
        <v>1.0185199046525928</v>
      </c>
      <c r="L26" s="17"/>
    </row>
    <row r="27" spans="1:12" s="5" customFormat="1" ht="75">
      <c r="A27" s="1">
        <v>2</v>
      </c>
      <c r="B27" s="6"/>
      <c r="C27" s="16" t="s">
        <v>63</v>
      </c>
      <c r="D27" s="16" t="s">
        <v>75</v>
      </c>
      <c r="E27" s="13" t="s">
        <v>34</v>
      </c>
      <c r="F27" s="16">
        <v>7746</v>
      </c>
      <c r="G27" s="16">
        <v>7746</v>
      </c>
      <c r="H27" s="16">
        <f aca="true" t="shared" si="1" ref="H27:H41">ROUND(G27/F27,2)</f>
        <v>1</v>
      </c>
      <c r="I27" s="13">
        <v>411.06425</v>
      </c>
      <c r="J27" s="39">
        <f t="shared" si="0"/>
        <v>0.07648380233418352</v>
      </c>
      <c r="K27" s="46"/>
      <c r="L27" s="17"/>
    </row>
    <row r="28" spans="1:12" s="5" customFormat="1" ht="75">
      <c r="A28" s="1">
        <v>3</v>
      </c>
      <c r="B28" s="6"/>
      <c r="C28" s="16" t="s">
        <v>64</v>
      </c>
      <c r="D28" s="16" t="s">
        <v>76</v>
      </c>
      <c r="E28" s="13" t="s">
        <v>34</v>
      </c>
      <c r="F28" s="16">
        <v>250</v>
      </c>
      <c r="G28" s="16">
        <v>250</v>
      </c>
      <c r="H28" s="16">
        <f t="shared" si="1"/>
        <v>1</v>
      </c>
      <c r="I28" s="13">
        <v>3.3</v>
      </c>
      <c r="J28" s="39">
        <f t="shared" si="0"/>
        <v>0.000614007537028106</v>
      </c>
      <c r="K28" s="46"/>
      <c r="L28" s="17"/>
    </row>
    <row r="29" spans="1:12" s="5" customFormat="1" ht="82.5" customHeight="1">
      <c r="A29" s="1">
        <v>4</v>
      </c>
      <c r="B29" s="6"/>
      <c r="C29" s="16" t="s">
        <v>65</v>
      </c>
      <c r="D29" s="16" t="s">
        <v>77</v>
      </c>
      <c r="E29" s="13" t="s">
        <v>34</v>
      </c>
      <c r="F29" s="16">
        <v>15</v>
      </c>
      <c r="G29" s="16">
        <v>15</v>
      </c>
      <c r="H29" s="16">
        <f t="shared" si="1"/>
        <v>1</v>
      </c>
      <c r="I29" s="13">
        <v>0.30000000000000004</v>
      </c>
      <c r="J29" s="39">
        <f t="shared" si="0"/>
        <v>5.58188670025551E-05</v>
      </c>
      <c r="K29" s="46"/>
      <c r="L29" s="17"/>
    </row>
    <row r="30" spans="1:12" s="5" customFormat="1" ht="75" customHeight="1">
      <c r="A30" s="1">
        <v>5</v>
      </c>
      <c r="B30" s="6"/>
      <c r="C30" s="15" t="s">
        <v>66</v>
      </c>
      <c r="D30" s="16" t="s">
        <v>78</v>
      </c>
      <c r="E30" s="13" t="s">
        <v>34</v>
      </c>
      <c r="F30" s="16">
        <v>0</v>
      </c>
      <c r="G30" s="16"/>
      <c r="H30" s="16">
        <v>0</v>
      </c>
      <c r="I30" s="13">
        <v>0</v>
      </c>
      <c r="J30" s="39">
        <f t="shared" si="0"/>
        <v>0</v>
      </c>
      <c r="K30" s="46"/>
      <c r="L30" s="17"/>
    </row>
    <row r="31" spans="1:12" s="5" customFormat="1" ht="75">
      <c r="A31" s="1">
        <v>6</v>
      </c>
      <c r="B31" s="6"/>
      <c r="C31" s="15" t="s">
        <v>67</v>
      </c>
      <c r="D31" s="16" t="s">
        <v>79</v>
      </c>
      <c r="E31" s="13" t="s">
        <v>34</v>
      </c>
      <c r="F31" s="16">
        <v>45</v>
      </c>
      <c r="G31" s="16">
        <v>45</v>
      </c>
      <c r="H31" s="16">
        <f t="shared" si="1"/>
        <v>1</v>
      </c>
      <c r="I31" s="13">
        <v>4.94981</v>
      </c>
      <c r="J31" s="39">
        <f t="shared" si="0"/>
        <v>0.0009209759535930574</v>
      </c>
      <c r="K31" s="46"/>
      <c r="L31" s="17"/>
    </row>
    <row r="32" spans="1:12" s="5" customFormat="1" ht="120">
      <c r="A32" s="1">
        <v>7</v>
      </c>
      <c r="B32" s="6"/>
      <c r="C32" s="15" t="s">
        <v>68</v>
      </c>
      <c r="D32" s="16" t="s">
        <v>80</v>
      </c>
      <c r="E32" s="13" t="s">
        <v>34</v>
      </c>
      <c r="F32" s="16">
        <v>20</v>
      </c>
      <c r="G32" s="16">
        <v>15</v>
      </c>
      <c r="H32" s="16">
        <f t="shared" si="1"/>
        <v>0.75</v>
      </c>
      <c r="I32" s="13">
        <v>1.6051000000000002</v>
      </c>
      <c r="J32" s="39">
        <f t="shared" si="0"/>
        <v>0.0002986495447526706</v>
      </c>
      <c r="K32" s="46"/>
      <c r="L32" s="17"/>
    </row>
    <row r="33" spans="1:12" s="5" customFormat="1" ht="74.25">
      <c r="A33" s="1">
        <v>1</v>
      </c>
      <c r="B33" s="6"/>
      <c r="C33" s="15" t="s">
        <v>69</v>
      </c>
      <c r="D33" s="16" t="s">
        <v>73</v>
      </c>
      <c r="E33" s="33" t="s">
        <v>71</v>
      </c>
      <c r="F33" s="16">
        <v>651</v>
      </c>
      <c r="G33" s="16">
        <v>651</v>
      </c>
      <c r="H33" s="16">
        <f t="shared" si="1"/>
        <v>1</v>
      </c>
      <c r="I33" s="13">
        <v>151.8</v>
      </c>
      <c r="J33" s="39">
        <f t="shared" si="0"/>
        <v>0.028244346703292875</v>
      </c>
      <c r="K33" s="46"/>
      <c r="L33" s="17"/>
    </row>
    <row r="34" spans="1:12" s="5" customFormat="1" ht="74.25">
      <c r="A34" s="1">
        <v>2</v>
      </c>
      <c r="B34" s="6"/>
      <c r="C34" s="16" t="s">
        <v>70</v>
      </c>
      <c r="D34" s="16" t="s">
        <v>72</v>
      </c>
      <c r="E34" s="33" t="s">
        <v>71</v>
      </c>
      <c r="F34" s="16">
        <v>434</v>
      </c>
      <c r="G34" s="16">
        <v>434</v>
      </c>
      <c r="H34" s="16">
        <f t="shared" si="1"/>
        <v>1</v>
      </c>
      <c r="I34" s="13">
        <v>96.66999999999999</v>
      </c>
      <c r="J34" s="39">
        <f t="shared" si="0"/>
        <v>0.01798669957712333</v>
      </c>
      <c r="K34" s="46"/>
      <c r="L34" s="17"/>
    </row>
    <row r="35" spans="1:12" s="5" customFormat="1" ht="75">
      <c r="A35" s="1">
        <v>1</v>
      </c>
      <c r="B35" s="6"/>
      <c r="C35" s="15"/>
      <c r="D35" s="16" t="s">
        <v>81</v>
      </c>
      <c r="E35" s="33" t="s">
        <v>71</v>
      </c>
      <c r="F35" s="16">
        <v>710</v>
      </c>
      <c r="G35" s="16">
        <v>766</v>
      </c>
      <c r="H35" s="16">
        <f t="shared" si="1"/>
        <v>1.08</v>
      </c>
      <c r="I35" s="13">
        <v>251.29999999999995</v>
      </c>
      <c r="J35" s="39">
        <f t="shared" si="0"/>
        <v>0.0467576042591403</v>
      </c>
      <c r="K35" s="46"/>
      <c r="L35" s="17"/>
    </row>
    <row r="36" spans="1:12" s="5" customFormat="1" ht="30">
      <c r="A36" s="1">
        <v>2</v>
      </c>
      <c r="B36" s="6"/>
      <c r="C36" s="15"/>
      <c r="D36" s="16" t="s">
        <v>82</v>
      </c>
      <c r="E36" s="33" t="s">
        <v>83</v>
      </c>
      <c r="F36" s="16">
        <v>21</v>
      </c>
      <c r="G36" s="16">
        <v>28</v>
      </c>
      <c r="H36" s="16">
        <f t="shared" si="1"/>
        <v>1.33</v>
      </c>
      <c r="I36" s="13">
        <v>154.7</v>
      </c>
      <c r="J36" s="39">
        <f t="shared" si="0"/>
        <v>0.02878392908431757</v>
      </c>
      <c r="K36" s="46"/>
      <c r="L36" s="17"/>
    </row>
    <row r="37" spans="1:12" s="5" customFormat="1" ht="45">
      <c r="A37" s="1">
        <v>3</v>
      </c>
      <c r="B37" s="6"/>
      <c r="C37" s="15"/>
      <c r="D37" s="16" t="s">
        <v>84</v>
      </c>
      <c r="E37" s="33" t="s">
        <v>83</v>
      </c>
      <c r="F37" s="16">
        <v>235</v>
      </c>
      <c r="G37" s="16">
        <v>235</v>
      </c>
      <c r="H37" s="16">
        <f t="shared" si="1"/>
        <v>1</v>
      </c>
      <c r="I37" s="13">
        <v>43.9</v>
      </c>
      <c r="J37" s="39">
        <f t="shared" si="0"/>
        <v>0.008168160871373894</v>
      </c>
      <c r="K37" s="46"/>
      <c r="L37" s="17"/>
    </row>
    <row r="38" spans="1:12" s="5" customFormat="1" ht="45">
      <c r="A38" s="1">
        <v>4</v>
      </c>
      <c r="B38" s="6"/>
      <c r="C38" s="15"/>
      <c r="D38" s="16" t="s">
        <v>85</v>
      </c>
      <c r="E38" s="33" t="s">
        <v>86</v>
      </c>
      <c r="F38" s="16">
        <v>1842</v>
      </c>
      <c r="G38" s="16">
        <v>1842</v>
      </c>
      <c r="H38" s="16">
        <f t="shared" si="1"/>
        <v>1</v>
      </c>
      <c r="I38" s="13">
        <v>236.99999999999997</v>
      </c>
      <c r="J38" s="39">
        <f t="shared" si="0"/>
        <v>0.04409690493201851</v>
      </c>
      <c r="K38" s="46"/>
      <c r="L38" s="17"/>
    </row>
    <row r="39" spans="1:12" s="5" customFormat="1" ht="45">
      <c r="A39" s="1">
        <v>5</v>
      </c>
      <c r="B39" s="6"/>
      <c r="C39" s="15"/>
      <c r="D39" s="16" t="s">
        <v>87</v>
      </c>
      <c r="E39" s="33" t="s">
        <v>88</v>
      </c>
      <c r="F39" s="16">
        <v>1276</v>
      </c>
      <c r="G39" s="16">
        <v>1276</v>
      </c>
      <c r="H39" s="16">
        <f t="shared" si="1"/>
        <v>1</v>
      </c>
      <c r="I39" s="13">
        <v>432.1</v>
      </c>
      <c r="J39" s="39">
        <f t="shared" si="0"/>
        <v>0.08039777477268018</v>
      </c>
      <c r="K39" s="46"/>
      <c r="L39" s="17"/>
    </row>
    <row r="40" spans="1:12" s="5" customFormat="1" ht="45">
      <c r="A40" s="1">
        <v>6</v>
      </c>
      <c r="B40" s="6"/>
      <c r="C40" s="15"/>
      <c r="D40" s="16" t="s">
        <v>89</v>
      </c>
      <c r="E40" s="33" t="s">
        <v>90</v>
      </c>
      <c r="F40" s="16">
        <v>66</v>
      </c>
      <c r="G40" s="16">
        <v>66</v>
      </c>
      <c r="H40" s="16">
        <f t="shared" si="1"/>
        <v>1</v>
      </c>
      <c r="I40" s="13">
        <v>70.2</v>
      </c>
      <c r="J40" s="39">
        <f t="shared" si="0"/>
        <v>0.013061614878597892</v>
      </c>
      <c r="K40" s="46"/>
      <c r="L40" s="17"/>
    </row>
    <row r="41" spans="1:12" s="5" customFormat="1" ht="46.5" customHeight="1">
      <c r="A41" s="1">
        <v>7</v>
      </c>
      <c r="B41" s="6"/>
      <c r="C41" s="15"/>
      <c r="D41" s="16" t="s">
        <v>91</v>
      </c>
      <c r="E41" s="33" t="s">
        <v>92</v>
      </c>
      <c r="F41" s="16">
        <v>405</v>
      </c>
      <c r="G41" s="16">
        <v>571</v>
      </c>
      <c r="H41" s="16">
        <f t="shared" si="1"/>
        <v>1.41</v>
      </c>
      <c r="I41" s="13">
        <v>70.2</v>
      </c>
      <c r="J41" s="39">
        <f t="shared" si="0"/>
        <v>0.013061614878597892</v>
      </c>
      <c r="K41" s="47"/>
      <c r="L41" s="17"/>
    </row>
    <row r="42" spans="1:12" s="22" customFormat="1" ht="18.75">
      <c r="A42" s="10"/>
      <c r="B42" s="18"/>
      <c r="C42" s="18"/>
      <c r="D42" s="34"/>
      <c r="E42" s="19"/>
      <c r="F42" s="20"/>
      <c r="G42" s="20"/>
      <c r="H42" s="20"/>
      <c r="I42" s="20"/>
      <c r="J42" s="31">
        <f>SUM(J26:J41)</f>
        <v>1</v>
      </c>
      <c r="K42" s="20"/>
      <c r="L42" s="21"/>
    </row>
    <row r="44" spans="1:7" ht="15">
      <c r="A44" s="44" t="s">
        <v>16</v>
      </c>
      <c r="B44" s="44"/>
      <c r="C44" s="44"/>
      <c r="D44" s="44"/>
      <c r="E44" s="44"/>
      <c r="F44" s="44"/>
      <c r="G44" s="44"/>
    </row>
    <row r="45" spans="1:7" ht="15">
      <c r="A45" s="44" t="s">
        <v>17</v>
      </c>
      <c r="B45" s="44"/>
      <c r="C45" s="44"/>
      <c r="D45" s="44"/>
      <c r="E45" s="44"/>
      <c r="F45" s="44"/>
      <c r="G45" s="44"/>
    </row>
    <row r="47" spans="2:4" ht="75">
      <c r="B47" s="1" t="s">
        <v>31</v>
      </c>
      <c r="C47" s="1" t="s">
        <v>18</v>
      </c>
      <c r="D47" s="1" t="s">
        <v>54</v>
      </c>
    </row>
    <row r="48" spans="2:4" ht="15">
      <c r="B48" s="1">
        <v>1</v>
      </c>
      <c r="C48" s="1">
        <v>2</v>
      </c>
      <c r="D48" s="1">
        <v>3</v>
      </c>
    </row>
    <row r="49" spans="2:4" ht="18.75">
      <c r="B49" s="23">
        <f>K26</f>
        <v>1.0185199046525928</v>
      </c>
      <c r="C49" s="23">
        <f>F18</f>
        <v>0.9821107563908276</v>
      </c>
      <c r="D49" s="30">
        <f>B49/C49</f>
        <v>1.0370723444630274</v>
      </c>
    </row>
    <row r="51" spans="1:7" ht="15">
      <c r="A51" s="44" t="s">
        <v>19</v>
      </c>
      <c r="B51" s="44"/>
      <c r="C51" s="44"/>
      <c r="D51" s="44"/>
      <c r="E51" s="44"/>
      <c r="F51" s="44"/>
      <c r="G51" s="44"/>
    </row>
    <row r="52" spans="1:7" ht="15">
      <c r="A52" s="44" t="s">
        <v>20</v>
      </c>
      <c r="B52" s="44"/>
      <c r="C52" s="44"/>
      <c r="D52" s="44"/>
      <c r="E52" s="44"/>
      <c r="F52" s="44"/>
      <c r="G52" s="44"/>
    </row>
    <row r="54" spans="1:9" ht="90">
      <c r="A54" s="41" t="s">
        <v>0</v>
      </c>
      <c r="B54" s="41" t="s">
        <v>21</v>
      </c>
      <c r="C54" s="41" t="s">
        <v>2</v>
      </c>
      <c r="D54" s="41" t="s">
        <v>22</v>
      </c>
      <c r="E54" s="41" t="s">
        <v>23</v>
      </c>
      <c r="F54" s="41" t="s">
        <v>24</v>
      </c>
      <c r="G54" s="41" t="s">
        <v>25</v>
      </c>
      <c r="H54" s="1" t="s">
        <v>26</v>
      </c>
      <c r="I54" s="41" t="s">
        <v>28</v>
      </c>
    </row>
    <row r="55" spans="1:9" ht="26.25" customHeight="1">
      <c r="A55" s="41"/>
      <c r="B55" s="41"/>
      <c r="C55" s="41"/>
      <c r="D55" s="41"/>
      <c r="E55" s="41"/>
      <c r="F55" s="41"/>
      <c r="G55" s="41"/>
      <c r="H55" s="1" t="s">
        <v>27</v>
      </c>
      <c r="I55" s="41"/>
    </row>
    <row r="56" spans="1:9" ht="15">
      <c r="A56" s="1">
        <v>1</v>
      </c>
      <c r="B56" s="1">
        <v>2</v>
      </c>
      <c r="C56" s="1">
        <v>3</v>
      </c>
      <c r="D56" s="1">
        <v>4</v>
      </c>
      <c r="E56" s="1">
        <v>5</v>
      </c>
      <c r="F56" s="1">
        <v>6</v>
      </c>
      <c r="G56" s="1">
        <v>7</v>
      </c>
      <c r="H56" s="1">
        <v>8</v>
      </c>
      <c r="I56" s="1">
        <v>9</v>
      </c>
    </row>
    <row r="57" spans="1:9" ht="75">
      <c r="A57" s="1">
        <v>1</v>
      </c>
      <c r="B57" s="7"/>
      <c r="C57" s="16" t="s">
        <v>62</v>
      </c>
      <c r="D57" s="3"/>
      <c r="E57" s="3"/>
      <c r="F57" s="3"/>
      <c r="G57" s="3"/>
      <c r="H57" s="3"/>
      <c r="I57" s="3"/>
    </row>
    <row r="58" spans="1:9" ht="63.75">
      <c r="A58" s="2" t="s">
        <v>36</v>
      </c>
      <c r="B58" s="36" t="s">
        <v>94</v>
      </c>
      <c r="C58" s="3"/>
      <c r="D58" s="36" t="s">
        <v>55</v>
      </c>
      <c r="E58" s="37">
        <v>1</v>
      </c>
      <c r="F58" s="38">
        <v>1</v>
      </c>
      <c r="G58" s="3"/>
      <c r="H58" s="1">
        <f>F58/E58</f>
        <v>1</v>
      </c>
      <c r="I58" s="3"/>
    </row>
    <row r="59" spans="1:9" ht="76.5">
      <c r="A59" s="1" t="s">
        <v>35</v>
      </c>
      <c r="B59" s="36" t="s">
        <v>95</v>
      </c>
      <c r="C59" s="3"/>
      <c r="D59" s="36" t="s">
        <v>55</v>
      </c>
      <c r="E59" s="37">
        <v>1</v>
      </c>
      <c r="F59" s="38">
        <v>1</v>
      </c>
      <c r="G59" s="3"/>
      <c r="H59" s="1">
        <f>F59/E59</f>
        <v>1</v>
      </c>
      <c r="I59" s="1"/>
    </row>
    <row r="60" spans="1:9" ht="76.5">
      <c r="A60" s="35" t="s">
        <v>93</v>
      </c>
      <c r="B60" s="36" t="s">
        <v>96</v>
      </c>
      <c r="C60" s="3"/>
      <c r="D60" s="36" t="s">
        <v>97</v>
      </c>
      <c r="E60" s="37">
        <v>0</v>
      </c>
      <c r="F60" s="40">
        <v>0</v>
      </c>
      <c r="G60" s="3"/>
      <c r="H60" s="1">
        <v>1</v>
      </c>
      <c r="I60" s="1"/>
    </row>
    <row r="61" spans="1:9" ht="75">
      <c r="A61" s="1">
        <v>2</v>
      </c>
      <c r="B61" s="7"/>
      <c r="C61" s="16" t="s">
        <v>63</v>
      </c>
      <c r="D61" s="3"/>
      <c r="E61" s="3"/>
      <c r="F61" s="3"/>
      <c r="G61" s="3"/>
      <c r="H61" s="3"/>
      <c r="I61" s="3"/>
    </row>
    <row r="62" spans="1:9" ht="63.75">
      <c r="A62" s="2" t="s">
        <v>37</v>
      </c>
      <c r="B62" s="36" t="s">
        <v>99</v>
      </c>
      <c r="C62" s="36"/>
      <c r="D62" s="36" t="s">
        <v>55</v>
      </c>
      <c r="E62" s="37">
        <v>1</v>
      </c>
      <c r="F62" s="38">
        <v>1</v>
      </c>
      <c r="G62" s="3"/>
      <c r="H62" s="1">
        <f>F62/E62</f>
        <v>1</v>
      </c>
      <c r="I62" s="3"/>
    </row>
    <row r="63" spans="1:9" ht="76.5">
      <c r="A63" s="1" t="s">
        <v>38</v>
      </c>
      <c r="B63" s="36" t="s">
        <v>100</v>
      </c>
      <c r="C63" s="36"/>
      <c r="D63" s="36" t="s">
        <v>55</v>
      </c>
      <c r="E63" s="37">
        <v>1</v>
      </c>
      <c r="F63" s="38">
        <v>1</v>
      </c>
      <c r="G63" s="3"/>
      <c r="H63" s="1">
        <f>F63/E63</f>
        <v>1</v>
      </c>
      <c r="I63" s="3"/>
    </row>
    <row r="64" spans="1:9" ht="76.5">
      <c r="A64" s="35" t="s">
        <v>98</v>
      </c>
      <c r="B64" s="36" t="s">
        <v>96</v>
      </c>
      <c r="C64" s="36"/>
      <c r="D64" s="36" t="s">
        <v>97</v>
      </c>
      <c r="E64" s="37">
        <v>0</v>
      </c>
      <c r="F64" s="38">
        <v>0</v>
      </c>
      <c r="G64" s="3"/>
      <c r="H64" s="1">
        <v>1</v>
      </c>
      <c r="I64" s="3"/>
    </row>
    <row r="65" spans="1:9" ht="75">
      <c r="A65" s="1">
        <v>3</v>
      </c>
      <c r="B65" s="7"/>
      <c r="C65" s="16" t="s">
        <v>64</v>
      </c>
      <c r="D65" s="3"/>
      <c r="E65" s="3"/>
      <c r="F65" s="3"/>
      <c r="G65" s="3"/>
      <c r="H65" s="3"/>
      <c r="I65" s="3"/>
    </row>
    <row r="66" spans="1:9" ht="63.75">
      <c r="A66" s="2" t="s">
        <v>39</v>
      </c>
      <c r="B66" s="36" t="s">
        <v>102</v>
      </c>
      <c r="C66" s="36"/>
      <c r="D66" s="36" t="s">
        <v>55</v>
      </c>
      <c r="E66" s="37">
        <v>1</v>
      </c>
      <c r="F66" s="38">
        <v>1</v>
      </c>
      <c r="G66" s="3"/>
      <c r="H66" s="1">
        <f>F66/E66</f>
        <v>1</v>
      </c>
      <c r="I66" s="3"/>
    </row>
    <row r="67" spans="1:9" ht="94.5" customHeight="1">
      <c r="A67" s="1" t="s">
        <v>40</v>
      </c>
      <c r="B67" s="36" t="s">
        <v>103</v>
      </c>
      <c r="C67" s="36"/>
      <c r="D67" s="36" t="s">
        <v>55</v>
      </c>
      <c r="E67" s="37">
        <v>1</v>
      </c>
      <c r="F67" s="38">
        <v>1</v>
      </c>
      <c r="G67" s="3"/>
      <c r="H67" s="1">
        <f>F67/E67</f>
        <v>1</v>
      </c>
      <c r="I67" s="3"/>
    </row>
    <row r="68" spans="1:9" ht="87.75" customHeight="1">
      <c r="A68" s="35" t="s">
        <v>101</v>
      </c>
      <c r="B68" s="36" t="s">
        <v>96</v>
      </c>
      <c r="C68" s="36"/>
      <c r="D68" s="36" t="s">
        <v>97</v>
      </c>
      <c r="E68" s="37">
        <v>0</v>
      </c>
      <c r="F68" s="38">
        <v>0</v>
      </c>
      <c r="G68" s="3"/>
      <c r="H68" s="1">
        <v>1</v>
      </c>
      <c r="I68" s="3"/>
    </row>
    <row r="69" spans="1:9" ht="75">
      <c r="A69" s="1">
        <v>4</v>
      </c>
      <c r="B69" s="7"/>
      <c r="C69" s="16" t="s">
        <v>65</v>
      </c>
      <c r="D69" s="3"/>
      <c r="E69" s="3"/>
      <c r="F69" s="3"/>
      <c r="G69" s="3"/>
      <c r="H69" s="3"/>
      <c r="I69" s="3"/>
    </row>
    <row r="70" spans="1:9" ht="63.75">
      <c r="A70" s="2" t="s">
        <v>41</v>
      </c>
      <c r="B70" s="36" t="s">
        <v>104</v>
      </c>
      <c r="C70" s="36"/>
      <c r="D70" s="36" t="s">
        <v>55</v>
      </c>
      <c r="E70" s="37">
        <v>1</v>
      </c>
      <c r="F70" s="38">
        <v>1</v>
      </c>
      <c r="G70" s="3"/>
      <c r="H70" s="1">
        <f>F70/E70</f>
        <v>1</v>
      </c>
      <c r="I70" s="3"/>
    </row>
    <row r="71" spans="1:9" ht="89.25">
      <c r="A71" s="1" t="s">
        <v>42</v>
      </c>
      <c r="B71" s="36" t="s">
        <v>105</v>
      </c>
      <c r="C71" s="36"/>
      <c r="D71" s="36" t="s">
        <v>55</v>
      </c>
      <c r="E71" s="37">
        <v>1</v>
      </c>
      <c r="F71" s="38">
        <v>1</v>
      </c>
      <c r="G71" s="3"/>
      <c r="H71" s="1">
        <f>F71/E71</f>
        <v>1</v>
      </c>
      <c r="I71" s="3"/>
    </row>
    <row r="72" spans="1:9" ht="76.5">
      <c r="A72" s="35" t="s">
        <v>106</v>
      </c>
      <c r="B72" s="36" t="s">
        <v>96</v>
      </c>
      <c r="C72" s="36"/>
      <c r="D72" s="36" t="s">
        <v>97</v>
      </c>
      <c r="E72" s="37">
        <v>0</v>
      </c>
      <c r="F72" s="38">
        <v>0</v>
      </c>
      <c r="G72" s="3"/>
      <c r="H72" s="1">
        <v>1</v>
      </c>
      <c r="I72" s="3"/>
    </row>
    <row r="73" spans="1:9" ht="75">
      <c r="A73" s="1">
        <v>5</v>
      </c>
      <c r="B73" s="7"/>
      <c r="C73" s="15" t="s">
        <v>66</v>
      </c>
      <c r="D73" s="3"/>
      <c r="E73" s="3"/>
      <c r="F73" s="3"/>
      <c r="G73" s="3"/>
      <c r="H73" s="3"/>
      <c r="I73" s="3"/>
    </row>
    <row r="74" spans="1:9" ht="63.75">
      <c r="A74" s="2" t="s">
        <v>43</v>
      </c>
      <c r="B74" s="36" t="s">
        <v>107</v>
      </c>
      <c r="C74" s="36"/>
      <c r="D74" s="36" t="s">
        <v>55</v>
      </c>
      <c r="E74" s="37">
        <v>0</v>
      </c>
      <c r="F74" s="38">
        <v>0</v>
      </c>
      <c r="G74" s="3"/>
      <c r="H74" s="1">
        <v>0</v>
      </c>
      <c r="I74" s="3"/>
    </row>
    <row r="75" spans="1:9" ht="76.5">
      <c r="A75" s="1" t="s">
        <v>44</v>
      </c>
      <c r="B75" s="36" t="s">
        <v>108</v>
      </c>
      <c r="C75" s="36"/>
      <c r="D75" s="36" t="s">
        <v>55</v>
      </c>
      <c r="E75" s="37">
        <v>0</v>
      </c>
      <c r="F75" s="38">
        <v>0</v>
      </c>
      <c r="G75" s="3"/>
      <c r="H75" s="1">
        <v>0</v>
      </c>
      <c r="I75" s="3"/>
    </row>
    <row r="76" spans="1:9" ht="76.5">
      <c r="A76" s="35" t="s">
        <v>109</v>
      </c>
      <c r="B76" s="36" t="s">
        <v>96</v>
      </c>
      <c r="C76" s="36"/>
      <c r="D76" s="36" t="s">
        <v>97</v>
      </c>
      <c r="E76" s="37">
        <v>0</v>
      </c>
      <c r="F76" s="38">
        <v>0</v>
      </c>
      <c r="G76" s="3"/>
      <c r="H76" s="1">
        <v>0</v>
      </c>
      <c r="I76" s="3"/>
    </row>
    <row r="77" spans="1:9" ht="75">
      <c r="A77" s="1">
        <v>6</v>
      </c>
      <c r="B77" s="7"/>
      <c r="C77" s="15" t="s">
        <v>67</v>
      </c>
      <c r="D77" s="11"/>
      <c r="E77" s="3"/>
      <c r="F77" s="3"/>
      <c r="G77" s="3"/>
      <c r="H77" s="3"/>
      <c r="I77" s="3"/>
    </row>
    <row r="78" spans="1:9" ht="63.75">
      <c r="A78" s="2" t="s">
        <v>45</v>
      </c>
      <c r="B78" s="36" t="s">
        <v>110</v>
      </c>
      <c r="C78" s="3"/>
      <c r="D78" s="36" t="s">
        <v>55</v>
      </c>
      <c r="E78" s="37">
        <v>1</v>
      </c>
      <c r="F78" s="38">
        <v>1</v>
      </c>
      <c r="G78" s="3"/>
      <c r="H78" s="1">
        <f>F78/E78</f>
        <v>1</v>
      </c>
      <c r="I78" s="3"/>
    </row>
    <row r="79" spans="1:9" ht="76.5">
      <c r="A79" s="1" t="s">
        <v>46</v>
      </c>
      <c r="B79" s="36" t="s">
        <v>111</v>
      </c>
      <c r="C79" s="3"/>
      <c r="D79" s="36" t="s">
        <v>55</v>
      </c>
      <c r="E79" s="37">
        <v>1</v>
      </c>
      <c r="F79" s="38">
        <v>1</v>
      </c>
      <c r="G79" s="3"/>
      <c r="H79" s="1">
        <f>F79/E79</f>
        <v>1</v>
      </c>
      <c r="I79" s="1"/>
    </row>
    <row r="80" spans="1:9" ht="76.5">
      <c r="A80" s="35" t="s">
        <v>112</v>
      </c>
      <c r="B80" s="36" t="s">
        <v>96</v>
      </c>
      <c r="C80" s="3"/>
      <c r="D80" s="36" t="s">
        <v>97</v>
      </c>
      <c r="E80" s="37">
        <v>0</v>
      </c>
      <c r="F80" s="38">
        <v>0</v>
      </c>
      <c r="G80" s="3"/>
      <c r="H80" s="1">
        <v>1</v>
      </c>
      <c r="I80" s="1"/>
    </row>
    <row r="81" spans="1:256" ht="120">
      <c r="A81" s="1">
        <v>7</v>
      </c>
      <c r="B81" s="7"/>
      <c r="C81" s="15" t="s">
        <v>68</v>
      </c>
      <c r="D81" s="1"/>
      <c r="E81" s="3"/>
      <c r="F81" s="3"/>
      <c r="G81" s="3"/>
      <c r="H81" s="3"/>
      <c r="I81" s="1"/>
      <c r="IV81">
        <f>SUM(A81:IU81)</f>
        <v>7</v>
      </c>
    </row>
    <row r="82" spans="1:9" ht="76.5">
      <c r="A82" s="2" t="s">
        <v>47</v>
      </c>
      <c r="B82" s="36" t="s">
        <v>113</v>
      </c>
      <c r="C82" s="3"/>
      <c r="D82" s="36" t="s">
        <v>55</v>
      </c>
      <c r="E82" s="37">
        <v>1</v>
      </c>
      <c r="F82" s="38">
        <v>1</v>
      </c>
      <c r="G82" s="3"/>
      <c r="H82" s="1">
        <f>F82/E82</f>
        <v>1</v>
      </c>
      <c r="I82" s="1"/>
    </row>
    <row r="83" spans="1:9" ht="89.25">
      <c r="A83" s="1" t="s">
        <v>48</v>
      </c>
      <c r="B83" s="36" t="s">
        <v>114</v>
      </c>
      <c r="C83" s="3"/>
      <c r="D83" s="36" t="s">
        <v>55</v>
      </c>
      <c r="E83" s="37">
        <v>1</v>
      </c>
      <c r="F83" s="38">
        <v>1</v>
      </c>
      <c r="G83" s="3"/>
      <c r="H83" s="1">
        <f>F83/E83</f>
        <v>1</v>
      </c>
      <c r="I83" s="1"/>
    </row>
    <row r="84" spans="1:9" ht="76.5">
      <c r="A84" s="35" t="s">
        <v>115</v>
      </c>
      <c r="B84" s="36" t="s">
        <v>96</v>
      </c>
      <c r="C84" s="3"/>
      <c r="D84" s="36" t="s">
        <v>97</v>
      </c>
      <c r="E84" s="37">
        <v>0</v>
      </c>
      <c r="F84" s="38">
        <v>0</v>
      </c>
      <c r="G84" s="3"/>
      <c r="H84" s="1">
        <v>1</v>
      </c>
      <c r="I84" s="1"/>
    </row>
    <row r="85" spans="1:9" ht="74.25">
      <c r="A85" s="1">
        <v>1</v>
      </c>
      <c r="B85" s="12"/>
      <c r="C85" s="15" t="s">
        <v>69</v>
      </c>
      <c r="D85" s="24"/>
      <c r="E85" s="24"/>
      <c r="F85" s="24"/>
      <c r="G85" s="3"/>
      <c r="H85" s="1"/>
      <c r="I85" s="1"/>
    </row>
    <row r="86" spans="1:9" ht="76.5">
      <c r="A86" s="35" t="s">
        <v>36</v>
      </c>
      <c r="B86" s="36" t="s">
        <v>116</v>
      </c>
      <c r="C86" s="15"/>
      <c r="D86" s="36" t="s">
        <v>55</v>
      </c>
      <c r="E86" s="37">
        <v>1</v>
      </c>
      <c r="F86" s="38">
        <v>1</v>
      </c>
      <c r="G86" s="3"/>
      <c r="H86" s="1">
        <f>F86/E86</f>
        <v>1</v>
      </c>
      <c r="I86" s="1"/>
    </row>
    <row r="87" spans="1:9" ht="74.25">
      <c r="A87" s="1">
        <v>2</v>
      </c>
      <c r="B87" s="12"/>
      <c r="C87" s="16" t="s">
        <v>70</v>
      </c>
      <c r="D87" s="24"/>
      <c r="E87" s="24"/>
      <c r="F87" s="24"/>
      <c r="G87" s="3"/>
      <c r="H87" s="1"/>
      <c r="I87" s="1"/>
    </row>
    <row r="88" spans="1:9" ht="76.5">
      <c r="A88" s="35" t="s">
        <v>37</v>
      </c>
      <c r="B88" s="36" t="s">
        <v>116</v>
      </c>
      <c r="C88" s="15"/>
      <c r="D88" s="36" t="s">
        <v>55</v>
      </c>
      <c r="E88" s="37">
        <v>1</v>
      </c>
      <c r="F88" s="38">
        <v>1</v>
      </c>
      <c r="G88" s="3"/>
      <c r="H88" s="1">
        <f>F88/E88</f>
        <v>1</v>
      </c>
      <c r="I88" s="1"/>
    </row>
  </sheetData>
  <sheetProtection/>
  <mergeCells count="38">
    <mergeCell ref="F2:F4"/>
    <mergeCell ref="A6:G6"/>
    <mergeCell ref="I54:I55"/>
    <mergeCell ref="A51:G51"/>
    <mergeCell ref="A52:G52"/>
    <mergeCell ref="A54:A55"/>
    <mergeCell ref="B54:B55"/>
    <mergeCell ref="C54:C55"/>
    <mergeCell ref="D54:D55"/>
    <mergeCell ref="E54:E55"/>
    <mergeCell ref="F54:F55"/>
    <mergeCell ref="G54:G55"/>
    <mergeCell ref="A44:G44"/>
    <mergeCell ref="A45:G45"/>
    <mergeCell ref="K23:K24"/>
    <mergeCell ref="H23:H24"/>
    <mergeCell ref="F23:F24"/>
    <mergeCell ref="G23:G24"/>
    <mergeCell ref="I23:I24"/>
    <mergeCell ref="J23:J24"/>
    <mergeCell ref="K26:K41"/>
    <mergeCell ref="E23:E24"/>
    <mergeCell ref="L23:L24"/>
    <mergeCell ref="A12:G12"/>
    <mergeCell ref="A13:G13"/>
    <mergeCell ref="A14:G14"/>
    <mergeCell ref="A20:G20"/>
    <mergeCell ref="A21:G21"/>
    <mergeCell ref="A23:A24"/>
    <mergeCell ref="B23:B24"/>
    <mergeCell ref="C23:C24"/>
    <mergeCell ref="D23:D24"/>
    <mergeCell ref="A5:G5"/>
    <mergeCell ref="A7:G7"/>
    <mergeCell ref="A8:G8"/>
    <mergeCell ref="A9:G9"/>
    <mergeCell ref="A10:G10"/>
    <mergeCell ref="A11:G11"/>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2" manualBreakCount="2">
    <brk id="49" max="11" man="1"/>
    <brk id="72"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ОКСАНА</cp:lastModifiedBy>
  <cp:lastPrinted>2016-03-23T20:21:23Z</cp:lastPrinted>
  <dcterms:created xsi:type="dcterms:W3CDTF">2016-02-04T06:52:46Z</dcterms:created>
  <dcterms:modified xsi:type="dcterms:W3CDTF">2016-03-25T11:50:22Z</dcterms:modified>
  <cp:category/>
  <cp:version/>
  <cp:contentType/>
  <cp:contentStatus/>
</cp:coreProperties>
</file>